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0995" tabRatio="868"/>
  </bookViews>
  <sheets>
    <sheet name="REPARTITION DES SIEGES" sheetId="6" r:id="rId1"/>
    <sheet name="Feuil2" sheetId="2" r:id="rId2"/>
    <sheet name="Feuil3" sheetId="3" r:id="rId3"/>
  </sheets>
  <definedNames>
    <definedName name="_xlnm.Print_Area" localSheetId="0">'REPARTITION DES SIEGES'!$A$1:$I$64</definedName>
  </definedNames>
  <calcPr calcId="125725"/>
</workbook>
</file>

<file path=xl/calcChain.xml><?xml version="1.0" encoding="utf-8"?>
<calcChain xmlns="http://schemas.openxmlformats.org/spreadsheetml/2006/main">
  <c r="H12" i="6"/>
  <c r="C8"/>
  <c r="E55"/>
  <c r="B54"/>
  <c r="B53"/>
  <c r="B52"/>
  <c r="B51"/>
  <c r="B55" s="1"/>
  <c r="E48"/>
  <c r="B47"/>
  <c r="B46"/>
  <c r="B45"/>
  <c r="B44"/>
  <c r="E41"/>
  <c r="B40"/>
  <c r="B39"/>
  <c r="B38"/>
  <c r="B37"/>
  <c r="B41" s="1"/>
  <c r="E34"/>
  <c r="B33"/>
  <c r="B32"/>
  <c r="B31"/>
  <c r="B30"/>
  <c r="E26"/>
  <c r="B25"/>
  <c r="B24"/>
  <c r="B23"/>
  <c r="B22"/>
  <c r="B26" s="1"/>
  <c r="E19"/>
  <c r="B18"/>
  <c r="B17"/>
  <c r="B16"/>
  <c r="B15"/>
  <c r="N13"/>
  <c r="P13" s="1"/>
  <c r="R13" s="1"/>
  <c r="T13" s="1"/>
  <c r="V13" s="1"/>
  <c r="X13" s="1"/>
  <c r="Z13" s="1"/>
  <c r="B12"/>
  <c r="Z11"/>
  <c r="X11"/>
  <c r="V11"/>
  <c r="T11"/>
  <c r="R11"/>
  <c r="P11"/>
  <c r="Y10"/>
  <c r="W10"/>
  <c r="U10"/>
  <c r="S10"/>
  <c r="Q10"/>
  <c r="N10"/>
  <c r="O10" s="1"/>
  <c r="Y9"/>
  <c r="W9"/>
  <c r="U9"/>
  <c r="S9"/>
  <c r="Q9"/>
  <c r="N9"/>
  <c r="O9" s="1"/>
  <c r="Y8"/>
  <c r="W8"/>
  <c r="U8"/>
  <c r="S8"/>
  <c r="Q8"/>
  <c r="N8"/>
  <c r="O8" s="1"/>
  <c r="Y7"/>
  <c r="W7"/>
  <c r="U7"/>
  <c r="S7"/>
  <c r="Q7"/>
  <c r="N7"/>
  <c r="N11" s="1"/>
  <c r="I3"/>
  <c r="C11" l="1"/>
  <c r="E11" s="1"/>
  <c r="B62" s="1"/>
  <c r="E8"/>
  <c r="B59" s="1"/>
  <c r="B34"/>
  <c r="B48"/>
  <c r="C25"/>
  <c r="C40"/>
  <c r="C54"/>
  <c r="C47"/>
  <c r="C33"/>
  <c r="C18"/>
  <c r="B19"/>
  <c r="M7"/>
  <c r="O7"/>
  <c r="M8"/>
  <c r="C9"/>
  <c r="E9" s="1"/>
  <c r="B60" s="1"/>
  <c r="M9"/>
  <c r="C10"/>
  <c r="E10" s="1"/>
  <c r="M10"/>
  <c r="C53" l="1"/>
  <c r="B61"/>
  <c r="C44"/>
  <c r="C30"/>
  <c r="E12"/>
  <c r="C22"/>
  <c r="C46"/>
  <c r="C32"/>
  <c r="C45"/>
  <c r="C31"/>
  <c r="C37"/>
  <c r="C24"/>
  <c r="C16"/>
  <c r="C38"/>
  <c r="C17"/>
  <c r="C51"/>
  <c r="C39"/>
  <c r="C52"/>
  <c r="C23"/>
  <c r="C15"/>
  <c r="H19" l="1"/>
  <c r="H26" s="1"/>
  <c r="H34" s="1"/>
  <c r="H41" s="1"/>
  <c r="H48" s="1"/>
  <c r="H55" s="1"/>
  <c r="C64"/>
</calcChain>
</file>

<file path=xl/sharedStrings.xml><?xml version="1.0" encoding="utf-8"?>
<sst xmlns="http://schemas.openxmlformats.org/spreadsheetml/2006/main" count="114" uniqueCount="34">
  <si>
    <t>TOTAL</t>
  </si>
  <si>
    <t>COMITE TECHNIQUE</t>
  </si>
  <si>
    <t>Inscrits</t>
  </si>
  <si>
    <t>QUOTIENT ELECTORAL</t>
  </si>
  <si>
    <t>=</t>
  </si>
  <si>
    <t>SUFFRAGES EXPRIMES</t>
  </si>
  <si>
    <t>NB DE SIEGES</t>
  </si>
  <si>
    <t>Plus Forte Moyenne</t>
  </si>
  <si>
    <t>LISTE</t>
  </si>
  <si>
    <t>SUFFRAGES</t>
  </si>
  <si>
    <t>sièges</t>
  </si>
  <si>
    <t>arrondi à …</t>
  </si>
  <si>
    <t>Siège suppl n°1</t>
  </si>
  <si>
    <t>Siège suppl n°2</t>
  </si>
  <si>
    <t>Siège suppl n°3</t>
  </si>
  <si>
    <t>Siège suppl n°4</t>
  </si>
  <si>
    <t>Siège suppl n°5</t>
  </si>
  <si>
    <t>Siège suppl n°6</t>
  </si>
  <si>
    <t>NB DE VOIX</t>
  </si>
  <si>
    <t>nb de voix / quotient</t>
  </si>
  <si>
    <t>nombre de sièges</t>
  </si>
  <si>
    <t>CFDT =</t>
  </si>
  <si>
    <t>CFTC =</t>
  </si>
  <si>
    <t>CGT =</t>
  </si>
  <si>
    <t>FO =</t>
  </si>
  <si>
    <t xml:space="preserve">reste  </t>
  </si>
  <si>
    <t>siège(s) à attribuer</t>
  </si>
  <si>
    <t>reste à attribuer (en nb de sièges)</t>
  </si>
  <si>
    <t>A LA PLUS FORTE MOYENNE</t>
  </si>
  <si>
    <t xml:space="preserve"> </t>
  </si>
  <si>
    <t>AAAA =</t>
  </si>
  <si>
    <t>BBBB =</t>
  </si>
  <si>
    <t>CCCC =</t>
  </si>
  <si>
    <t>DDDD =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</si>
</sst>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164" fontId="1" fillId="0" borderId="0" xfId="1" applyNumberFormat="1" applyAlignment="1">
      <alignment horizontal="center" vertical="center" wrapText="1"/>
    </xf>
    <xf numFmtId="1" fontId="1" fillId="0" borderId="0" xfId="1" applyNumberFormat="1" applyAlignment="1">
      <alignment horizontal="center" vertical="center" wrapText="1"/>
    </xf>
    <xf numFmtId="4" fontId="1" fillId="0" borderId="0" xfId="1" applyNumberFormat="1" applyAlignment="1">
      <alignment horizontal="center" vertical="center" wrapText="1"/>
    </xf>
    <xf numFmtId="164" fontId="1" fillId="0" borderId="0" xfId="1" applyNumberFormat="1" applyAlignment="1">
      <alignment vertical="center" wrapText="1"/>
    </xf>
    <xf numFmtId="1" fontId="1" fillId="0" borderId="0" xfId="1" applyNumberFormat="1" applyAlignment="1">
      <alignment vertical="center" wrapText="1"/>
    </xf>
    <xf numFmtId="4" fontId="1" fillId="0" borderId="0" xfId="1" applyNumberForma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0" fontId="1" fillId="0" borderId="4" xfId="1" applyBorder="1" applyAlignment="1">
      <alignment vertical="center" wrapText="1"/>
    </xf>
    <xf numFmtId="1" fontId="1" fillId="0" borderId="4" xfId="1" applyNumberForma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2" fillId="0" borderId="0" xfId="1" applyFont="1" applyAlignment="1">
      <alignment vertical="center" wrapText="1"/>
    </xf>
    <xf numFmtId="4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="90" zoomScaleNormal="90" zoomScaleSheetLayoutView="100" workbookViewId="0">
      <selection activeCell="F7" sqref="F7"/>
    </sheetView>
  </sheetViews>
  <sheetFormatPr baseColWidth="10" defaultColWidth="11.42578125" defaultRowHeight="12.75" outlineLevelRow="1"/>
  <cols>
    <col min="1" max="3" width="11.42578125" style="1"/>
    <col min="4" max="4" width="2.140625" style="1" customWidth="1"/>
    <col min="5" max="6" width="11.42578125" style="1"/>
    <col min="7" max="7" width="6.140625" style="1" customWidth="1"/>
    <col min="8" max="8" width="7.5703125" style="1" bestFit="1" customWidth="1"/>
    <col min="9" max="9" width="17.7109375" style="1" bestFit="1" customWidth="1"/>
    <col min="10" max="10" width="2.85546875" style="1" customWidth="1"/>
    <col min="11" max="11" width="0" style="1" hidden="1" customWidth="1"/>
    <col min="12" max="12" width="14.7109375" style="1" hidden="1" customWidth="1"/>
    <col min="13" max="26" width="0" style="1" hidden="1" customWidth="1"/>
    <col min="27" max="16384" width="11.42578125" style="1"/>
  </cols>
  <sheetData>
    <row r="1" spans="1:26" ht="24" customHeight="1">
      <c r="A1" s="22" t="s">
        <v>1</v>
      </c>
      <c r="B1" s="22"/>
      <c r="C1" s="22"/>
      <c r="D1" s="22"/>
      <c r="E1" s="22"/>
      <c r="F1" s="22"/>
      <c r="G1" s="22"/>
      <c r="H1" s="20">
        <v>100</v>
      </c>
      <c r="I1" s="1" t="s">
        <v>2</v>
      </c>
    </row>
    <row r="3" spans="1:26" ht="18.75" thickBot="1">
      <c r="A3" s="23" t="s">
        <v>3</v>
      </c>
      <c r="B3" s="23"/>
      <c r="C3" s="23"/>
      <c r="D3" s="1" t="s">
        <v>4</v>
      </c>
      <c r="E3" s="24" t="s">
        <v>5</v>
      </c>
      <c r="F3" s="24"/>
      <c r="G3" s="1" t="s">
        <v>4</v>
      </c>
      <c r="H3" s="18">
        <v>70</v>
      </c>
      <c r="I3" s="16">
        <f>$H$3/$H$4</f>
        <v>17.5</v>
      </c>
    </row>
    <row r="4" spans="1:26" ht="15">
      <c r="E4" s="25" t="s">
        <v>6</v>
      </c>
      <c r="F4" s="25"/>
      <c r="H4" s="19">
        <v>4</v>
      </c>
    </row>
    <row r="5" spans="1:26">
      <c r="O5" s="21" t="s">
        <v>7</v>
      </c>
      <c r="P5" s="21"/>
    </row>
    <row r="6" spans="1:26">
      <c r="K6" s="3" t="s">
        <v>8</v>
      </c>
      <c r="L6" s="3" t="s">
        <v>9</v>
      </c>
      <c r="M6" s="3" t="s">
        <v>10</v>
      </c>
      <c r="N6" s="3" t="s">
        <v>11</v>
      </c>
      <c r="O6" s="21" t="s">
        <v>12</v>
      </c>
      <c r="P6" s="21"/>
      <c r="Q6" s="21" t="s">
        <v>13</v>
      </c>
      <c r="R6" s="21"/>
      <c r="S6" s="21" t="s">
        <v>14</v>
      </c>
      <c r="T6" s="21"/>
      <c r="U6" s="21" t="s">
        <v>15</v>
      </c>
      <c r="V6" s="21"/>
      <c r="W6" s="21" t="s">
        <v>16</v>
      </c>
      <c r="X6" s="21"/>
      <c r="Y6" s="21" t="s">
        <v>17</v>
      </c>
      <c r="Z6" s="21"/>
    </row>
    <row r="7" spans="1:26" s="2" customFormat="1" ht="25.5">
      <c r="B7" s="2" t="s">
        <v>18</v>
      </c>
      <c r="C7" s="4" t="s">
        <v>19</v>
      </c>
      <c r="E7" s="2" t="s">
        <v>20</v>
      </c>
      <c r="K7" s="2" t="s">
        <v>21</v>
      </c>
      <c r="M7" s="5">
        <f>$B$8/$I$3</f>
        <v>1.4285714285714286</v>
      </c>
      <c r="N7" s="6">
        <f>ROUNDDOWN(L7,0)</f>
        <v>0</v>
      </c>
      <c r="O7" s="7">
        <f>$L$7/(N7+1)</f>
        <v>0</v>
      </c>
      <c r="Q7" s="7">
        <f>$L$7/(P7+1)</f>
        <v>0</v>
      </c>
      <c r="S7" s="7">
        <f>$L$7/(R7+1)</f>
        <v>0</v>
      </c>
      <c r="U7" s="7">
        <f>$L$7/(T7+1)</f>
        <v>0</v>
      </c>
      <c r="W7" s="7">
        <f>$L$7/(V7+1)</f>
        <v>0</v>
      </c>
      <c r="Y7" s="7">
        <f>$L$7/(X7+1)</f>
        <v>0</v>
      </c>
    </row>
    <row r="8" spans="1:26">
      <c r="A8" s="1" t="s">
        <v>30</v>
      </c>
      <c r="B8" s="1">
        <v>25</v>
      </c>
      <c r="C8" s="8">
        <f>$B$8/$I$3</f>
        <v>1.4285714285714286</v>
      </c>
      <c r="D8" s="1" t="s">
        <v>4</v>
      </c>
      <c r="E8" s="9">
        <f>ROUNDDOWN(C8,0)</f>
        <v>1</v>
      </c>
      <c r="H8" s="1" t="s">
        <v>29</v>
      </c>
      <c r="K8" s="1" t="s">
        <v>22</v>
      </c>
      <c r="M8" s="8">
        <f>$B$9/$I$3</f>
        <v>1.1428571428571428</v>
      </c>
      <c r="N8" s="9">
        <f t="shared" ref="N8:N10" si="0">ROUNDDOWN(L8,0)</f>
        <v>0</v>
      </c>
      <c r="O8" s="10">
        <f t="shared" ref="O8:Q10" si="1">$L$7/(N8+1)</f>
        <v>0</v>
      </c>
      <c r="Q8" s="10">
        <f t="shared" si="1"/>
        <v>0</v>
      </c>
      <c r="S8" s="10">
        <f t="shared" ref="S8:S10" si="2">$L$7/(R8+1)</f>
        <v>0</v>
      </c>
      <c r="U8" s="10">
        <f t="shared" ref="U8:U10" si="3">$L$7/(T8+1)</f>
        <v>0</v>
      </c>
      <c r="W8" s="10">
        <f t="shared" ref="W8:W10" si="4">$L$7/(V8+1)</f>
        <v>0</v>
      </c>
      <c r="Y8" s="10">
        <f t="shared" ref="Y8:Y10" si="5">$L$7/(X8+1)</f>
        <v>0</v>
      </c>
    </row>
    <row r="9" spans="1:26">
      <c r="A9" s="1" t="s">
        <v>31</v>
      </c>
      <c r="B9" s="1">
        <v>20</v>
      </c>
      <c r="C9" s="8">
        <f>$B$9/$I$3</f>
        <v>1.1428571428571428</v>
      </c>
      <c r="D9" s="1" t="s">
        <v>4</v>
      </c>
      <c r="E9" s="9">
        <f t="shared" ref="E9:E11" si="6">ROUNDDOWN(C9,0)</f>
        <v>1</v>
      </c>
      <c r="K9" s="1" t="s">
        <v>23</v>
      </c>
      <c r="M9" s="8">
        <f>$B$10/$I$3</f>
        <v>0.8571428571428571</v>
      </c>
      <c r="N9" s="9">
        <f t="shared" si="0"/>
        <v>0</v>
      </c>
      <c r="O9" s="10">
        <f t="shared" si="1"/>
        <v>0</v>
      </c>
      <c r="Q9" s="10">
        <f t="shared" si="1"/>
        <v>0</v>
      </c>
      <c r="S9" s="10">
        <f t="shared" si="2"/>
        <v>0</v>
      </c>
      <c r="U9" s="10">
        <f t="shared" si="3"/>
        <v>0</v>
      </c>
      <c r="W9" s="10">
        <f t="shared" si="4"/>
        <v>0</v>
      </c>
      <c r="Y9" s="10">
        <f t="shared" si="5"/>
        <v>0</v>
      </c>
    </row>
    <row r="10" spans="1:26">
      <c r="A10" s="1" t="s">
        <v>32</v>
      </c>
      <c r="B10" s="1">
        <v>15</v>
      </c>
      <c r="C10" s="8">
        <f>$B$10/$I$3</f>
        <v>0.8571428571428571</v>
      </c>
      <c r="D10" s="1" t="s">
        <v>4</v>
      </c>
      <c r="E10" s="9">
        <f t="shared" si="6"/>
        <v>0</v>
      </c>
      <c r="K10" s="1" t="s">
        <v>24</v>
      </c>
      <c r="M10" s="8">
        <f>$B$11/$I$3</f>
        <v>0.5714285714285714</v>
      </c>
      <c r="N10" s="9">
        <f t="shared" si="0"/>
        <v>0</v>
      </c>
      <c r="O10" s="10">
        <f t="shared" si="1"/>
        <v>0</v>
      </c>
      <c r="Q10" s="10">
        <f t="shared" si="1"/>
        <v>0</v>
      </c>
      <c r="S10" s="10">
        <f t="shared" si="2"/>
        <v>0</v>
      </c>
      <c r="U10" s="10">
        <f t="shared" si="3"/>
        <v>0</v>
      </c>
      <c r="W10" s="10">
        <f t="shared" si="4"/>
        <v>0</v>
      </c>
      <c r="Y10" s="10">
        <f t="shared" si="5"/>
        <v>0</v>
      </c>
    </row>
    <row r="11" spans="1:26" ht="13.5" thickBot="1">
      <c r="A11" s="1" t="s">
        <v>33</v>
      </c>
      <c r="B11" s="1">
        <v>10</v>
      </c>
      <c r="C11" s="8">
        <f>$B$11/$I$3</f>
        <v>0.5714285714285714</v>
      </c>
      <c r="D11" s="1" t="s">
        <v>4</v>
      </c>
      <c r="E11" s="9">
        <f t="shared" si="6"/>
        <v>0</v>
      </c>
      <c r="N11" s="11">
        <f>SUM(N7:N10)</f>
        <v>0</v>
      </c>
      <c r="P11" s="11">
        <f>SUM(P7:P10)</f>
        <v>0</v>
      </c>
      <c r="R11" s="11">
        <f>SUM(R7:R10)</f>
        <v>0</v>
      </c>
      <c r="T11" s="11">
        <f>SUM(T7:T10)</f>
        <v>0</v>
      </c>
      <c r="V11" s="11">
        <f>SUM(V7:V10)</f>
        <v>0</v>
      </c>
      <c r="X11" s="11">
        <f>SUM(X7:X10)</f>
        <v>0</v>
      </c>
      <c r="Z11" s="11">
        <f>SUM(Z7:Z10)</f>
        <v>0</v>
      </c>
    </row>
    <row r="12" spans="1:26">
      <c r="B12" s="12">
        <f>SUM(B8:B11)</f>
        <v>70</v>
      </c>
      <c r="E12" s="13">
        <f>SUM(E8:E11)</f>
        <v>2</v>
      </c>
      <c r="G12" s="1" t="s">
        <v>25</v>
      </c>
      <c r="H12" s="11">
        <f>H4-E12</f>
        <v>2</v>
      </c>
      <c r="I12" s="1" t="s">
        <v>26</v>
      </c>
    </row>
    <row r="13" spans="1:26">
      <c r="K13" s="21" t="s">
        <v>27</v>
      </c>
      <c r="L13" s="21"/>
      <c r="M13" s="21"/>
      <c r="N13" s="11" t="e">
        <f>N4-#REF!</f>
        <v>#REF!</v>
      </c>
      <c r="P13" s="9" t="e">
        <f>N13-P11</f>
        <v>#REF!</v>
      </c>
      <c r="R13" s="9" t="e">
        <f>P13-R11</f>
        <v>#REF!</v>
      </c>
      <c r="T13" s="9" t="e">
        <f>R13-T11</f>
        <v>#REF!</v>
      </c>
      <c r="V13" s="9" t="e">
        <f>T13-V11</f>
        <v>#REF!</v>
      </c>
      <c r="X13" s="9" t="e">
        <f>V13-X11</f>
        <v>#REF!</v>
      </c>
      <c r="Z13" s="9" t="e">
        <f>X13-Z11</f>
        <v>#REF!</v>
      </c>
    </row>
    <row r="14" spans="1:26" outlineLevel="1">
      <c r="A14" s="25" t="s">
        <v>28</v>
      </c>
      <c r="B14" s="25"/>
      <c r="C14" s="25"/>
      <c r="D14" s="25"/>
      <c r="E14" s="25"/>
      <c r="F14" s="25"/>
    </row>
    <row r="15" spans="1:26" outlineLevel="1">
      <c r="A15" s="1" t="s">
        <v>30</v>
      </c>
      <c r="B15" s="1">
        <f>$B$8</f>
        <v>25</v>
      </c>
      <c r="C15" s="10">
        <f>B15/(E8+1)</f>
        <v>12.5</v>
      </c>
      <c r="D15" s="1" t="s">
        <v>4</v>
      </c>
      <c r="E15" s="9">
        <v>0</v>
      </c>
      <c r="F15" s="1" t="s">
        <v>29</v>
      </c>
    </row>
    <row r="16" spans="1:26" outlineLevel="1">
      <c r="A16" s="1" t="s">
        <v>31</v>
      </c>
      <c r="B16" s="1">
        <f>$B$9</f>
        <v>20</v>
      </c>
      <c r="C16" s="10">
        <f>B16/(E9+1)</f>
        <v>10</v>
      </c>
      <c r="D16" s="1" t="s">
        <v>4</v>
      </c>
      <c r="E16" s="9">
        <v>0</v>
      </c>
    </row>
    <row r="17" spans="1:27" outlineLevel="1">
      <c r="A17" s="1" t="s">
        <v>32</v>
      </c>
      <c r="B17" s="1">
        <f>$B$10</f>
        <v>15</v>
      </c>
      <c r="C17" s="10">
        <f t="shared" ref="C17:C18" si="7">B17/(E10+1)</f>
        <v>15</v>
      </c>
      <c r="D17" s="1" t="s">
        <v>4</v>
      </c>
      <c r="E17" s="9">
        <v>1</v>
      </c>
    </row>
    <row r="18" spans="1:27" ht="13.5" outlineLevel="1" thickBot="1">
      <c r="A18" s="1" t="s">
        <v>33</v>
      </c>
      <c r="B18" s="1">
        <f>$B$11</f>
        <v>10</v>
      </c>
      <c r="C18" s="10">
        <f t="shared" si="7"/>
        <v>10</v>
      </c>
      <c r="D18" s="1" t="s">
        <v>4</v>
      </c>
      <c r="E18" s="9">
        <v>0</v>
      </c>
    </row>
    <row r="19" spans="1:27" outlineLevel="1">
      <c r="B19" s="12">
        <f>SUM(B15:B18)</f>
        <v>70</v>
      </c>
      <c r="E19" s="13">
        <f>SUM(E15:E18)</f>
        <v>1</v>
      </c>
      <c r="G19" s="1" t="s">
        <v>25</v>
      </c>
      <c r="H19" s="11">
        <f>H12-E19</f>
        <v>1</v>
      </c>
      <c r="I19" s="1" t="s">
        <v>26</v>
      </c>
    </row>
    <row r="20" spans="1:27">
      <c r="B20" s="14"/>
      <c r="E20" s="9"/>
      <c r="H20" s="15"/>
    </row>
    <row r="21" spans="1:27" outlineLevel="1">
      <c r="A21" s="25" t="s">
        <v>28</v>
      </c>
      <c r="B21" s="25"/>
      <c r="C21" s="25"/>
      <c r="D21" s="25"/>
      <c r="E21" s="25"/>
      <c r="F21" s="25"/>
    </row>
    <row r="22" spans="1:27" outlineLevel="1">
      <c r="A22" s="1" t="s">
        <v>30</v>
      </c>
      <c r="B22" s="1">
        <f>$B$8</f>
        <v>25</v>
      </c>
      <c r="C22" s="10">
        <f>B22/(E8+E15+1)</f>
        <v>12.5</v>
      </c>
      <c r="D22" s="1" t="s">
        <v>4</v>
      </c>
      <c r="E22" s="1">
        <v>1</v>
      </c>
    </row>
    <row r="23" spans="1:27" outlineLevel="1">
      <c r="A23" s="1" t="s">
        <v>31</v>
      </c>
      <c r="B23" s="1">
        <f>$B$9</f>
        <v>20</v>
      </c>
      <c r="C23" s="10">
        <f t="shared" ref="C23:C25" si="8">B23/(E9+E16+1)</f>
        <v>10</v>
      </c>
      <c r="D23" s="1" t="s">
        <v>4</v>
      </c>
      <c r="E23" s="1">
        <v>0</v>
      </c>
    </row>
    <row r="24" spans="1:27" outlineLevel="1">
      <c r="A24" s="1" t="s">
        <v>32</v>
      </c>
      <c r="B24" s="1">
        <f>$B$10</f>
        <v>15</v>
      </c>
      <c r="C24" s="10">
        <f t="shared" si="8"/>
        <v>7.5</v>
      </c>
      <c r="D24" s="1" t="s">
        <v>4</v>
      </c>
      <c r="E24" s="1">
        <v>0</v>
      </c>
    </row>
    <row r="25" spans="1:27" ht="13.5" outlineLevel="1" thickBot="1">
      <c r="A25" s="1" t="s">
        <v>33</v>
      </c>
      <c r="B25" s="1">
        <f>$B$11</f>
        <v>10</v>
      </c>
      <c r="C25" s="10">
        <f t="shared" si="8"/>
        <v>10</v>
      </c>
      <c r="D25" s="1" t="s">
        <v>4</v>
      </c>
      <c r="E25" s="1">
        <v>0</v>
      </c>
    </row>
    <row r="26" spans="1:27" outlineLevel="1">
      <c r="B26" s="12">
        <f>SUM(B22:B25)</f>
        <v>70</v>
      </c>
      <c r="E26" s="13">
        <f>SUM(E22:E25)</f>
        <v>1</v>
      </c>
      <c r="G26" s="1" t="s">
        <v>25</v>
      </c>
      <c r="H26" s="11">
        <f>H19-E26</f>
        <v>0</v>
      </c>
      <c r="I26" s="1" t="s">
        <v>26</v>
      </c>
    </row>
    <row r="27" spans="1:27">
      <c r="AA27" s="1" t="s">
        <v>29</v>
      </c>
    </row>
    <row r="29" spans="1:27" hidden="1" outlineLevel="1">
      <c r="A29" s="25" t="s">
        <v>28</v>
      </c>
      <c r="B29" s="25"/>
      <c r="C29" s="25"/>
      <c r="D29" s="25"/>
      <c r="E29" s="25"/>
      <c r="F29" s="25"/>
    </row>
    <row r="30" spans="1:27" hidden="1" outlineLevel="1">
      <c r="A30" s="1" t="s">
        <v>30</v>
      </c>
      <c r="B30" s="1">
        <f>$B$8</f>
        <v>25</v>
      </c>
      <c r="C30" s="10">
        <f>B30/(E8+E15+E22+1)</f>
        <v>8.3333333333333339</v>
      </c>
      <c r="D30" s="1" t="s">
        <v>4</v>
      </c>
      <c r="E30" s="1">
        <v>0</v>
      </c>
    </row>
    <row r="31" spans="1:27" hidden="1" outlineLevel="1">
      <c r="A31" s="1" t="s">
        <v>31</v>
      </c>
      <c r="B31" s="1">
        <f>$B$9</f>
        <v>20</v>
      </c>
      <c r="C31" s="10">
        <f t="shared" ref="C31:C33" si="9">B31/(E9+E16+E23+1)</f>
        <v>10</v>
      </c>
      <c r="D31" s="1" t="s">
        <v>4</v>
      </c>
      <c r="E31" s="1">
        <v>0</v>
      </c>
    </row>
    <row r="32" spans="1:27" hidden="1" outlineLevel="1">
      <c r="A32" s="1" t="s">
        <v>32</v>
      </c>
      <c r="B32" s="1">
        <f>$B$10</f>
        <v>15</v>
      </c>
      <c r="C32" s="10">
        <f t="shared" si="9"/>
        <v>7.5</v>
      </c>
      <c r="D32" s="1" t="s">
        <v>4</v>
      </c>
      <c r="E32" s="1">
        <v>0</v>
      </c>
    </row>
    <row r="33" spans="1:9" ht="13.5" hidden="1" outlineLevel="1" thickBot="1">
      <c r="A33" s="1" t="s">
        <v>33</v>
      </c>
      <c r="B33" s="1">
        <f>$B$11</f>
        <v>10</v>
      </c>
      <c r="C33" s="10">
        <f t="shared" si="9"/>
        <v>10</v>
      </c>
      <c r="D33" s="1" t="s">
        <v>4</v>
      </c>
      <c r="E33" s="1">
        <v>0</v>
      </c>
    </row>
    <row r="34" spans="1:9" hidden="1" outlineLevel="1">
      <c r="B34" s="12">
        <f>SUM(B30:B33)</f>
        <v>70</v>
      </c>
      <c r="E34" s="13">
        <f>SUM(E30:E33)</f>
        <v>0</v>
      </c>
      <c r="G34" s="1" t="s">
        <v>25</v>
      </c>
      <c r="H34" s="11">
        <f>H26-E34</f>
        <v>0</v>
      </c>
      <c r="I34" s="1" t="s">
        <v>26</v>
      </c>
    </row>
    <row r="35" spans="1:9" collapsed="1"/>
    <row r="36" spans="1:9" hidden="1" outlineLevel="1">
      <c r="A36" s="25" t="s">
        <v>28</v>
      </c>
      <c r="B36" s="25"/>
      <c r="C36" s="25"/>
      <c r="D36" s="25"/>
      <c r="E36" s="25"/>
      <c r="F36" s="25"/>
    </row>
    <row r="37" spans="1:9" hidden="1" outlineLevel="1">
      <c r="A37" s="1" t="s">
        <v>30</v>
      </c>
      <c r="B37" s="1">
        <f>$B$8</f>
        <v>25</v>
      </c>
      <c r="C37" s="10">
        <f>B37/(E8+E15+E22+E30+1)</f>
        <v>8.3333333333333339</v>
      </c>
      <c r="D37" s="1" t="s">
        <v>4</v>
      </c>
      <c r="E37" s="1">
        <v>0</v>
      </c>
    </row>
    <row r="38" spans="1:9" hidden="1" outlineLevel="1">
      <c r="A38" s="1" t="s">
        <v>31</v>
      </c>
      <c r="B38" s="1">
        <f>$B$9</f>
        <v>20</v>
      </c>
      <c r="C38" s="10">
        <f t="shared" ref="C38:C40" si="10">B38/(E9+E16+E23+E31+1)</f>
        <v>10</v>
      </c>
      <c r="D38" s="1" t="s">
        <v>4</v>
      </c>
      <c r="E38" s="1">
        <v>0</v>
      </c>
    </row>
    <row r="39" spans="1:9" hidden="1" outlineLevel="1">
      <c r="A39" s="1" t="s">
        <v>32</v>
      </c>
      <c r="B39" s="1">
        <f>$B$10</f>
        <v>15</v>
      </c>
      <c r="C39" s="10">
        <f t="shared" si="10"/>
        <v>7.5</v>
      </c>
      <c r="D39" s="1" t="s">
        <v>4</v>
      </c>
      <c r="E39" s="1">
        <v>0</v>
      </c>
    </row>
    <row r="40" spans="1:9" ht="13.5" hidden="1" outlineLevel="1" thickBot="1">
      <c r="A40" s="1" t="s">
        <v>33</v>
      </c>
      <c r="B40" s="1">
        <f>$B$11</f>
        <v>10</v>
      </c>
      <c r="C40" s="10">
        <f t="shared" si="10"/>
        <v>10</v>
      </c>
      <c r="D40" s="1" t="s">
        <v>4</v>
      </c>
      <c r="E40" s="1">
        <v>0</v>
      </c>
    </row>
    <row r="41" spans="1:9" hidden="1" outlineLevel="1">
      <c r="B41" s="12">
        <f>SUM(B37:B40)</f>
        <v>70</v>
      </c>
      <c r="E41" s="13">
        <f>SUM(E37:E40)</f>
        <v>0</v>
      </c>
      <c r="G41" s="1" t="s">
        <v>25</v>
      </c>
      <c r="H41" s="11">
        <f>H34-E41</f>
        <v>0</v>
      </c>
      <c r="I41" s="1" t="s">
        <v>26</v>
      </c>
    </row>
    <row r="42" spans="1:9" collapsed="1"/>
    <row r="43" spans="1:9" hidden="1" outlineLevel="1">
      <c r="A43" s="25" t="s">
        <v>28</v>
      </c>
      <c r="B43" s="25"/>
      <c r="C43" s="25"/>
      <c r="D43" s="25"/>
      <c r="E43" s="25"/>
      <c r="F43" s="25"/>
    </row>
    <row r="44" spans="1:9" hidden="1" outlineLevel="1">
      <c r="A44" s="1" t="s">
        <v>30</v>
      </c>
      <c r="B44" s="1">
        <f>$B$8</f>
        <v>25</v>
      </c>
      <c r="C44" s="10">
        <f>B44/(E8+E15+E22+E30+E37+1)</f>
        <v>8.3333333333333339</v>
      </c>
      <c r="D44" s="1" t="s">
        <v>4</v>
      </c>
      <c r="E44" s="1">
        <v>0</v>
      </c>
    </row>
    <row r="45" spans="1:9" hidden="1" outlineLevel="1">
      <c r="A45" s="1" t="s">
        <v>31</v>
      </c>
      <c r="B45" s="1">
        <f>$B$9</f>
        <v>20</v>
      </c>
      <c r="C45" s="10">
        <f t="shared" ref="C45:C47" si="11">B45/(E9+E16+E23+E31+E38+1)</f>
        <v>10</v>
      </c>
      <c r="D45" s="1" t="s">
        <v>4</v>
      </c>
      <c r="E45" s="1">
        <v>0</v>
      </c>
    </row>
    <row r="46" spans="1:9" hidden="1" outlineLevel="1">
      <c r="A46" s="1" t="s">
        <v>32</v>
      </c>
      <c r="B46" s="1">
        <f>$B$10</f>
        <v>15</v>
      </c>
      <c r="C46" s="10">
        <f t="shared" si="11"/>
        <v>7.5</v>
      </c>
      <c r="D46" s="1" t="s">
        <v>4</v>
      </c>
      <c r="E46" s="1">
        <v>0</v>
      </c>
    </row>
    <row r="47" spans="1:9" ht="13.5" hidden="1" outlineLevel="1" thickBot="1">
      <c r="A47" s="1" t="s">
        <v>33</v>
      </c>
      <c r="B47" s="1">
        <f>$B$11</f>
        <v>10</v>
      </c>
      <c r="C47" s="10">
        <f t="shared" si="11"/>
        <v>10</v>
      </c>
      <c r="D47" s="1" t="s">
        <v>4</v>
      </c>
      <c r="E47" s="1">
        <v>0</v>
      </c>
    </row>
    <row r="48" spans="1:9" hidden="1" outlineLevel="1">
      <c r="B48" s="12">
        <f>SUM(B44:B47)</f>
        <v>70</v>
      </c>
      <c r="E48" s="13">
        <f>SUM(E44:E47)</f>
        <v>0</v>
      </c>
      <c r="G48" s="1" t="s">
        <v>25</v>
      </c>
      <c r="H48" s="11">
        <f>H41-E48</f>
        <v>0</v>
      </c>
      <c r="I48" s="1" t="s">
        <v>26</v>
      </c>
    </row>
    <row r="49" spans="1:9" collapsed="1"/>
    <row r="50" spans="1:9" hidden="1" outlineLevel="1">
      <c r="A50" s="25" t="s">
        <v>28</v>
      </c>
      <c r="B50" s="25"/>
      <c r="C50" s="25"/>
      <c r="D50" s="25"/>
      <c r="E50" s="25"/>
      <c r="F50" s="25"/>
    </row>
    <row r="51" spans="1:9" hidden="1" outlineLevel="1">
      <c r="A51" s="1" t="s">
        <v>30</v>
      </c>
      <c r="B51" s="1">
        <f>$B$8</f>
        <v>25</v>
      </c>
      <c r="C51" s="10">
        <f>B51/(E8+E15+E22+E30+E37+E44+1)</f>
        <v>8.3333333333333339</v>
      </c>
      <c r="D51" s="1" t="s">
        <v>4</v>
      </c>
      <c r="E51" s="1">
        <v>0</v>
      </c>
    </row>
    <row r="52" spans="1:9" hidden="1" outlineLevel="1">
      <c r="A52" s="1" t="s">
        <v>31</v>
      </c>
      <c r="B52" s="1">
        <f>$B$9</f>
        <v>20</v>
      </c>
      <c r="C52" s="10">
        <f t="shared" ref="C52:C54" si="12">B52/(E9+E16+E23+E31+E38+E45+1)</f>
        <v>10</v>
      </c>
      <c r="D52" s="1" t="s">
        <v>4</v>
      </c>
      <c r="E52" s="1">
        <v>0</v>
      </c>
    </row>
    <row r="53" spans="1:9" hidden="1" outlineLevel="1">
      <c r="A53" s="1" t="s">
        <v>32</v>
      </c>
      <c r="B53" s="1">
        <f>$B$10</f>
        <v>15</v>
      </c>
      <c r="C53" s="10">
        <f t="shared" si="12"/>
        <v>7.5</v>
      </c>
      <c r="D53" s="1" t="s">
        <v>4</v>
      </c>
      <c r="E53" s="1">
        <v>0</v>
      </c>
    </row>
    <row r="54" spans="1:9" ht="13.5" hidden="1" outlineLevel="1" thickBot="1">
      <c r="A54" s="1" t="s">
        <v>33</v>
      </c>
      <c r="B54" s="1">
        <f>$B$11</f>
        <v>10</v>
      </c>
      <c r="C54" s="10">
        <f t="shared" si="12"/>
        <v>10</v>
      </c>
      <c r="D54" s="1" t="s">
        <v>4</v>
      </c>
      <c r="E54" s="1">
        <v>0</v>
      </c>
    </row>
    <row r="55" spans="1:9" hidden="1" outlineLevel="1">
      <c r="B55" s="12">
        <f>SUM(B51:B54)</f>
        <v>70</v>
      </c>
      <c r="E55" s="13">
        <f>SUM(E51:E54)</f>
        <v>0</v>
      </c>
      <c r="G55" s="1" t="s">
        <v>25</v>
      </c>
      <c r="H55" s="11">
        <f>H48-E55</f>
        <v>0</v>
      </c>
      <c r="I55" s="1" t="s">
        <v>26</v>
      </c>
    </row>
    <row r="56" spans="1:9" collapsed="1"/>
    <row r="58" spans="1:9">
      <c r="A58" s="21" t="s">
        <v>0</v>
      </c>
      <c r="B58" s="21"/>
      <c r="C58" s="21"/>
      <c r="D58" s="21"/>
      <c r="E58" s="21"/>
      <c r="F58" s="21"/>
    </row>
    <row r="59" spans="1:9" ht="31.5" customHeight="1">
      <c r="A59" s="17" t="s">
        <v>30</v>
      </c>
      <c r="B59" s="26">
        <f>+E8+E15+E22+E30+E37+E44+E51</f>
        <v>2</v>
      </c>
      <c r="C59" s="26"/>
      <c r="D59" s="26"/>
      <c r="E59" s="26"/>
      <c r="F59" s="3" t="s">
        <v>10</v>
      </c>
    </row>
    <row r="60" spans="1:9" ht="36">
      <c r="A60" s="17" t="s">
        <v>31</v>
      </c>
      <c r="B60" s="26">
        <f>+E9+E16+E23+E31+E38+E45+E52</f>
        <v>1</v>
      </c>
      <c r="C60" s="26"/>
      <c r="D60" s="26"/>
      <c r="E60" s="26"/>
      <c r="F60" s="3" t="s">
        <v>10</v>
      </c>
    </row>
    <row r="61" spans="1:9" ht="36">
      <c r="A61" s="17" t="s">
        <v>32</v>
      </c>
      <c r="B61" s="26">
        <f>+E10+E17+E24+E32+E39+E46+E53</f>
        <v>1</v>
      </c>
      <c r="C61" s="26"/>
      <c r="D61" s="26"/>
      <c r="E61" s="26"/>
      <c r="F61" s="3" t="s">
        <v>10</v>
      </c>
    </row>
    <row r="62" spans="1:9" ht="36">
      <c r="A62" s="17" t="s">
        <v>33</v>
      </c>
      <c r="B62" s="26">
        <f>+E11+E18+E25+E33+E40+E47+E54</f>
        <v>0</v>
      </c>
      <c r="C62" s="26"/>
      <c r="D62" s="26"/>
      <c r="E62" s="26"/>
      <c r="F62" s="3" t="s">
        <v>10</v>
      </c>
    </row>
    <row r="64" spans="1:9">
      <c r="C64" s="9">
        <f>SUM(B59:E62)</f>
        <v>4</v>
      </c>
    </row>
  </sheetData>
  <mergeCells count="23">
    <mergeCell ref="A58:F58"/>
    <mergeCell ref="B59:E59"/>
    <mergeCell ref="B60:E60"/>
    <mergeCell ref="B61:E61"/>
    <mergeCell ref="B62:E62"/>
    <mergeCell ref="A50:F50"/>
    <mergeCell ref="Q6:R6"/>
    <mergeCell ref="S6:T6"/>
    <mergeCell ref="U6:V6"/>
    <mergeCell ref="W6:X6"/>
    <mergeCell ref="A14:F14"/>
    <mergeCell ref="A21:F21"/>
    <mergeCell ref="A29:F29"/>
    <mergeCell ref="A36:F36"/>
    <mergeCell ref="A43:F43"/>
    <mergeCell ref="Y6:Z6"/>
    <mergeCell ref="K13:M13"/>
    <mergeCell ref="A1:G1"/>
    <mergeCell ref="A3:C3"/>
    <mergeCell ref="E3:F3"/>
    <mergeCell ref="E4:F4"/>
    <mergeCell ref="O5:P5"/>
    <mergeCell ref="O6:P6"/>
  </mergeCells>
  <printOptions horizontalCentered="1" verticalCentered="1"/>
  <pageMargins left="0.70866141732283472" right="0.70866141732283472" top="0.94488188976377963" bottom="0.55118110236220474" header="0.31496062992125984" footer="0.31496062992125984"/>
  <pageSetup paperSize="9" scale="79" orientation="landscape" r:id="rId1"/>
  <headerFooter>
    <oddHeader>&amp;C&amp;"-,Gras"&amp;14&amp;F
&amp;"-,Normal"&amp;A</oddHeader>
    <oddFooter>&amp;Cimprimé le 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REPARTITION DES SIEGES</vt:lpstr>
      <vt:lpstr>Feuil2</vt:lpstr>
      <vt:lpstr>Feuil3</vt:lpstr>
      <vt:lpstr>'REPARTITION DES SIEGES'!Zone_d_impression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Vasseur</dc:creator>
  <cp:lastModifiedBy>Nicolas Vasseur</cp:lastModifiedBy>
  <cp:lastPrinted>2018-03-12T10:58:58Z</cp:lastPrinted>
  <dcterms:created xsi:type="dcterms:W3CDTF">2014-11-19T17:35:38Z</dcterms:created>
  <dcterms:modified xsi:type="dcterms:W3CDTF">2018-03-14T14:52:54Z</dcterms:modified>
</cp:coreProperties>
</file>